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073\Documents\Budgets\"/>
    </mc:Choice>
  </mc:AlternateContent>
  <xr:revisionPtr revIDLastSave="0" documentId="13_ncr:1_{8AD29811-25F4-4158-8F47-CDD1E11E571C}" xr6:coauthVersionLast="47" xr6:coauthVersionMax="47" xr10:uidLastSave="{00000000-0000-0000-0000-000000000000}"/>
  <bookViews>
    <workbookView xWindow="-120" yWindow="-120" windowWidth="29040" windowHeight="15720" xr2:uid="{4DA93D09-630F-4459-95E2-B0BD48D247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30" i="1"/>
  <c r="D48" i="1" s="1"/>
  <c r="C30" i="1"/>
  <c r="C48" i="1" s="1"/>
  <c r="C55" i="1" l="1"/>
  <c r="D19" i="1"/>
  <c r="C19" i="1"/>
  <c r="D15" i="1"/>
  <c r="D54" i="1" s="1"/>
  <c r="D56" i="1" l="1"/>
</calcChain>
</file>

<file path=xl/sharedStrings.xml><?xml version="1.0" encoding="utf-8"?>
<sst xmlns="http://schemas.openxmlformats.org/spreadsheetml/2006/main" count="93" uniqueCount="79">
  <si>
    <t>ACCOUNT NAME</t>
  </si>
  <si>
    <t>BUDGETED AMOUNT</t>
  </si>
  <si>
    <t>COMMENTS</t>
  </si>
  <si>
    <t>Misc. Revenue</t>
  </si>
  <si>
    <t>Late Charges Fees</t>
  </si>
  <si>
    <t>Energy Surcharge</t>
  </si>
  <si>
    <t xml:space="preserve">Total Income </t>
  </si>
  <si>
    <t>INCOME</t>
  </si>
  <si>
    <t>Chemicals</t>
  </si>
  <si>
    <t>Interest Expense</t>
  </si>
  <si>
    <t>Includes one lake pump and one booster pump being replaced per year</t>
  </si>
  <si>
    <t xml:space="preserve">TOTAL OPERATING EXPENSES </t>
  </si>
  <si>
    <t>Connection Fees</t>
  </si>
  <si>
    <t>Waste Water Sales</t>
  </si>
  <si>
    <t>Water Sales</t>
  </si>
  <si>
    <t>Sewer Service</t>
  </si>
  <si>
    <t>Water Availability</t>
  </si>
  <si>
    <t>Spanish Flat Mobile Villa</t>
  </si>
  <si>
    <t>outside water sales</t>
  </si>
  <si>
    <t>EXPENSES</t>
  </si>
  <si>
    <t>Insurance Payment</t>
  </si>
  <si>
    <t>Liability Insurance - CRWRMA Sedgwick</t>
  </si>
  <si>
    <t>Property, general liability, crime, inland marine, management, and auto insurance</t>
  </si>
  <si>
    <t>no further insurance payments expected</t>
  </si>
  <si>
    <t>includes 15% rate increase</t>
  </si>
  <si>
    <t>Bank service charges, bad check fee's and AP late fee's</t>
  </si>
  <si>
    <t>Bad Debts</t>
  </si>
  <si>
    <t>4100</t>
  </si>
  <si>
    <t>4010</t>
  </si>
  <si>
    <t>4040</t>
  </si>
  <si>
    <t>DWR Loan</t>
  </si>
  <si>
    <t>4030</t>
  </si>
  <si>
    <t>4050</t>
  </si>
  <si>
    <t>4060</t>
  </si>
  <si>
    <t>4070</t>
  </si>
  <si>
    <t>4080</t>
  </si>
  <si>
    <t>4099</t>
  </si>
  <si>
    <t>4090</t>
  </si>
  <si>
    <t>4130</t>
  </si>
  <si>
    <t>Office Operations</t>
  </si>
  <si>
    <t>office supplies, postage, website, software</t>
  </si>
  <si>
    <t>payroll</t>
  </si>
  <si>
    <t>Supplies</t>
  </si>
  <si>
    <t>Workman's Comp - Farmers</t>
  </si>
  <si>
    <t>tools, hardware, and rentals</t>
  </si>
  <si>
    <t>Equipment repairs</t>
  </si>
  <si>
    <t>Ground Maintenance</t>
  </si>
  <si>
    <t>Major Operating Repairs</t>
  </si>
  <si>
    <t>Memberships &amp; Subscriptions</t>
  </si>
  <si>
    <t>CV Salts</t>
  </si>
  <si>
    <t>Utilities</t>
  </si>
  <si>
    <t>AT&amp;T, PG&amp;E, Internet, Propane</t>
  </si>
  <si>
    <t>Vehicle expenses</t>
  </si>
  <si>
    <t>Loan, maintenance, and gas</t>
  </si>
  <si>
    <t>Audit</t>
  </si>
  <si>
    <t>Management</t>
  </si>
  <si>
    <t>Consulting</t>
  </si>
  <si>
    <t>Legal</t>
  </si>
  <si>
    <t>Laboratory Testing</t>
  </si>
  <si>
    <t>Sewer Maintenance</t>
  </si>
  <si>
    <t>Plant Maintenance</t>
  </si>
  <si>
    <t>Raw Lake Water</t>
  </si>
  <si>
    <t>DWR Loan Repayment</t>
  </si>
  <si>
    <t>Berryessa Electronic</t>
  </si>
  <si>
    <t>EXPENSE</t>
  </si>
  <si>
    <t>Employee pay, COLA, Cal Savers, and ADP fee</t>
  </si>
  <si>
    <t>Employee's &amp; Board Members</t>
  </si>
  <si>
    <t>Based on $8.15 per user
Amount reduced due to customer loss</t>
  </si>
  <si>
    <t>Last 12 months</t>
  </si>
  <si>
    <t>Approx cost of $800 a month x 12</t>
  </si>
  <si>
    <t>Operational Permits &amp; Licenses</t>
  </si>
  <si>
    <t>this is a projection for 1 water &amp; sewer connection</t>
  </si>
  <si>
    <t>1210</t>
  </si>
  <si>
    <t>historical cost is greater than last 12 months</t>
  </si>
  <si>
    <t>employee licenses &amp; elections, 2024 is an election year</t>
  </si>
  <si>
    <t>State and Napa County</t>
  </si>
  <si>
    <t>SHN Engineers &amp; Geologist</t>
  </si>
  <si>
    <t>ACCT NO.</t>
  </si>
  <si>
    <t>ACCT
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</si>
</sst>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0" xfId="0" applyFont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8" fillId="0" borderId="0" xfId="1" applyFont="1"/>
    <xf numFmtId="0" fontId="9" fillId="0" borderId="5" xfId="0" applyFont="1" applyBorder="1"/>
    <xf numFmtId="44" fontId="6" fillId="0" borderId="5" xfId="0" applyNumberFormat="1" applyFont="1" applyBorder="1"/>
    <xf numFmtId="44" fontId="6" fillId="0" borderId="5" xfId="0" applyNumberFormat="1" applyFont="1" applyFill="1" applyBorder="1"/>
    <xf numFmtId="8" fontId="7" fillId="0" borderId="5" xfId="0" applyNumberFormat="1" applyFont="1" applyBorder="1"/>
    <xf numFmtId="44" fontId="2" fillId="0" borderId="1" xfId="0" applyNumberFormat="1" applyFont="1" applyBorder="1"/>
    <xf numFmtId="8" fontId="9" fillId="0" borderId="7" xfId="0" applyNumberFormat="1" applyFont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/>
    <xf numFmtId="8" fontId="9" fillId="3" borderId="1" xfId="0" applyNumberFormat="1" applyFont="1" applyFill="1" applyBorder="1"/>
    <xf numFmtId="44" fontId="7" fillId="0" borderId="5" xfId="0" applyNumberFormat="1" applyFont="1" applyBorder="1"/>
    <xf numFmtId="44" fontId="7" fillId="0" borderId="8" xfId="0" applyNumberFormat="1" applyFont="1" applyBorder="1"/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8E71-5C0A-4D72-AE63-5E1EB4B5ED66}">
  <sheetPr>
    <pageSetUpPr fitToPage="1"/>
  </sheetPr>
  <dimension ref="A1:E60"/>
  <sheetViews>
    <sheetView tabSelected="1" view="pageLayout" zoomScaleNormal="100" zoomScaleSheetLayoutView="140" workbookViewId="0">
      <selection activeCell="E12" sqref="E12"/>
    </sheetView>
  </sheetViews>
  <sheetFormatPr defaultRowHeight="15" x14ac:dyDescent="0.25"/>
  <cols>
    <col min="1" max="1" width="8" style="11" bestFit="1" customWidth="1"/>
    <col min="2" max="2" width="40.85546875" style="16" customWidth="1"/>
    <col min="3" max="3" width="13.28515625" style="16" bestFit="1" customWidth="1"/>
    <col min="4" max="4" width="13.28515625" bestFit="1" customWidth="1"/>
    <col min="5" max="5" width="57.7109375" style="30" customWidth="1"/>
  </cols>
  <sheetData>
    <row r="1" spans="1:5" ht="29.25" thickBot="1" x14ac:dyDescent="0.3">
      <c r="B1" s="2" t="s">
        <v>7</v>
      </c>
      <c r="C1" s="4" t="s">
        <v>68</v>
      </c>
      <c r="D1" s="1">
        <v>2024</v>
      </c>
    </row>
    <row r="2" spans="1:5" ht="26.25" thickBot="1" x14ac:dyDescent="0.3">
      <c r="A2" s="12" t="s">
        <v>77</v>
      </c>
      <c r="B2" s="13" t="s">
        <v>0</v>
      </c>
      <c r="C2" s="25" t="s">
        <v>1</v>
      </c>
      <c r="D2" s="26"/>
      <c r="E2" s="31" t="s">
        <v>2</v>
      </c>
    </row>
    <row r="3" spans="1:5" x14ac:dyDescent="0.25">
      <c r="A3" s="5" t="s">
        <v>27</v>
      </c>
      <c r="B3" s="6" t="s">
        <v>3</v>
      </c>
      <c r="C3" s="20">
        <v>100</v>
      </c>
      <c r="D3" s="20">
        <v>100</v>
      </c>
      <c r="E3" s="27"/>
    </row>
    <row r="4" spans="1:5" x14ac:dyDescent="0.25">
      <c r="A4" s="5" t="s">
        <v>28</v>
      </c>
      <c r="B4" s="6" t="s">
        <v>12</v>
      </c>
      <c r="C4" s="20">
        <v>7485</v>
      </c>
      <c r="D4" s="20">
        <v>15528</v>
      </c>
      <c r="E4" s="27" t="s">
        <v>71</v>
      </c>
    </row>
    <row r="5" spans="1:5" x14ac:dyDescent="0.25">
      <c r="A5" s="5" t="s">
        <v>72</v>
      </c>
      <c r="B5" s="6" t="s">
        <v>18</v>
      </c>
      <c r="C5" s="20">
        <v>2075</v>
      </c>
      <c r="D5" s="20">
        <v>2000</v>
      </c>
      <c r="E5" s="27"/>
    </row>
    <row r="6" spans="1:5" x14ac:dyDescent="0.25">
      <c r="A6" s="5" t="s">
        <v>31</v>
      </c>
      <c r="B6" s="6" t="s">
        <v>5</v>
      </c>
      <c r="C6" s="20">
        <v>17072</v>
      </c>
      <c r="D6" s="20">
        <v>19650</v>
      </c>
      <c r="E6" s="27" t="s">
        <v>24</v>
      </c>
    </row>
    <row r="7" spans="1:5" x14ac:dyDescent="0.25">
      <c r="A7" s="5" t="s">
        <v>32</v>
      </c>
      <c r="B7" s="6" t="s">
        <v>4</v>
      </c>
      <c r="C7" s="20">
        <v>5434</v>
      </c>
      <c r="D7" s="20">
        <v>6250</v>
      </c>
      <c r="E7" s="27" t="s">
        <v>24</v>
      </c>
    </row>
    <row r="8" spans="1:5" x14ac:dyDescent="0.25">
      <c r="A8" s="5" t="s">
        <v>33</v>
      </c>
      <c r="B8" s="6" t="s">
        <v>16</v>
      </c>
      <c r="C8" s="20">
        <v>115700</v>
      </c>
      <c r="D8" s="20">
        <v>131100</v>
      </c>
      <c r="E8" s="27" t="s">
        <v>24</v>
      </c>
    </row>
    <row r="9" spans="1:5" x14ac:dyDescent="0.25">
      <c r="A9" s="5" t="s">
        <v>34</v>
      </c>
      <c r="B9" s="6" t="s">
        <v>15</v>
      </c>
      <c r="C9" s="20">
        <v>123405</v>
      </c>
      <c r="D9" s="20">
        <v>140800</v>
      </c>
      <c r="E9" s="27" t="s">
        <v>24</v>
      </c>
    </row>
    <row r="10" spans="1:5" x14ac:dyDescent="0.25">
      <c r="A10" s="5" t="s">
        <v>35</v>
      </c>
      <c r="B10" s="6" t="s">
        <v>14</v>
      </c>
      <c r="C10" s="20">
        <v>12530</v>
      </c>
      <c r="D10" s="20">
        <v>13700</v>
      </c>
      <c r="E10" s="27" t="s">
        <v>24</v>
      </c>
    </row>
    <row r="11" spans="1:5" x14ac:dyDescent="0.25">
      <c r="A11" s="5" t="s">
        <v>36</v>
      </c>
      <c r="B11" s="6" t="s">
        <v>13</v>
      </c>
      <c r="C11" s="20">
        <v>0</v>
      </c>
      <c r="D11" s="20">
        <v>0</v>
      </c>
      <c r="E11" s="27"/>
    </row>
    <row r="12" spans="1:5" x14ac:dyDescent="0.25">
      <c r="A12" s="5" t="s">
        <v>37</v>
      </c>
      <c r="B12" s="6" t="s">
        <v>17</v>
      </c>
      <c r="C12" s="20">
        <v>24800</v>
      </c>
      <c r="D12" s="20">
        <v>33120</v>
      </c>
      <c r="E12" s="27" t="s">
        <v>24</v>
      </c>
    </row>
    <row r="13" spans="1:5" ht="25.5" x14ac:dyDescent="0.25">
      <c r="A13" s="7" t="s">
        <v>29</v>
      </c>
      <c r="B13" s="8" t="s">
        <v>30</v>
      </c>
      <c r="C13" s="21">
        <v>10700</v>
      </c>
      <c r="D13" s="21">
        <v>9592.5499999999993</v>
      </c>
      <c r="E13" s="28" t="s">
        <v>67</v>
      </c>
    </row>
    <row r="14" spans="1:5" ht="15.75" thickBot="1" x14ac:dyDescent="0.3">
      <c r="A14" s="5" t="s">
        <v>38</v>
      </c>
      <c r="B14" s="6" t="s">
        <v>20</v>
      </c>
      <c r="C14" s="20">
        <v>0</v>
      </c>
      <c r="D14" s="20">
        <v>0</v>
      </c>
      <c r="E14" s="27" t="s">
        <v>23</v>
      </c>
    </row>
    <row r="15" spans="1:5" ht="15.75" thickBot="1" x14ac:dyDescent="0.3">
      <c r="A15" s="14"/>
      <c r="B15" s="15" t="s">
        <v>6</v>
      </c>
      <c r="C15" s="23">
        <f>SUM(C3:C14)</f>
        <v>319301</v>
      </c>
      <c r="D15" s="32">
        <f>SUM(D3:D14)</f>
        <v>371840.55</v>
      </c>
      <c r="E15" s="15"/>
    </row>
    <row r="16" spans="1:5" x14ac:dyDescent="0.25">
      <c r="D16" s="16"/>
      <c r="E16" s="17"/>
    </row>
    <row r="17" spans="1:5" x14ac:dyDescent="0.25">
      <c r="A17" s="14"/>
      <c r="D17" s="16"/>
    </row>
    <row r="18" spans="1:5" x14ac:dyDescent="0.25">
      <c r="A18" s="14"/>
      <c r="B18" s="18"/>
      <c r="D18" s="16"/>
    </row>
    <row r="19" spans="1:5" ht="29.25" thickBot="1" x14ac:dyDescent="0.3">
      <c r="A19" s="14"/>
      <c r="B19" s="2" t="s">
        <v>19</v>
      </c>
      <c r="C19" s="4" t="str">
        <f>C1</f>
        <v>Last 12 months</v>
      </c>
      <c r="D19" s="1">
        <f>D1</f>
        <v>2024</v>
      </c>
      <c r="E19" s="17"/>
    </row>
    <row r="20" spans="1:5" ht="26.25" thickBot="1" x14ac:dyDescent="0.3">
      <c r="A20" s="12" t="s">
        <v>78</v>
      </c>
      <c r="B20" s="13" t="s">
        <v>0</v>
      </c>
      <c r="C20" s="25" t="s">
        <v>1</v>
      </c>
      <c r="D20" s="26"/>
      <c r="E20" s="31" t="s">
        <v>2</v>
      </c>
    </row>
    <row r="21" spans="1:5" x14ac:dyDescent="0.25">
      <c r="A21" s="9">
        <v>5200</v>
      </c>
      <c r="B21" s="10" t="s">
        <v>26</v>
      </c>
      <c r="C21" s="22">
        <v>118</v>
      </c>
      <c r="D21" s="22">
        <v>150</v>
      </c>
      <c r="E21" s="29" t="s">
        <v>25</v>
      </c>
    </row>
    <row r="22" spans="1:5" x14ac:dyDescent="0.25">
      <c r="A22" s="9">
        <v>5300</v>
      </c>
      <c r="B22" s="10" t="s">
        <v>39</v>
      </c>
      <c r="C22" s="22">
        <v>3422</v>
      </c>
      <c r="D22" s="22">
        <v>3500</v>
      </c>
      <c r="E22" s="29" t="s">
        <v>40</v>
      </c>
    </row>
    <row r="23" spans="1:5" x14ac:dyDescent="0.25">
      <c r="A23" s="9">
        <v>5400</v>
      </c>
      <c r="B23" s="10" t="s">
        <v>41</v>
      </c>
      <c r="C23" s="22">
        <v>122100</v>
      </c>
      <c r="D23" s="22">
        <v>124000</v>
      </c>
      <c r="E23" s="29" t="s">
        <v>65</v>
      </c>
    </row>
    <row r="24" spans="1:5" ht="25.5" x14ac:dyDescent="0.25">
      <c r="A24" s="9">
        <v>5510</v>
      </c>
      <c r="B24" s="10" t="s">
        <v>21</v>
      </c>
      <c r="C24" s="22">
        <v>12600</v>
      </c>
      <c r="D24" s="22">
        <v>13900</v>
      </c>
      <c r="E24" s="29" t="s">
        <v>22</v>
      </c>
    </row>
    <row r="25" spans="1:5" x14ac:dyDescent="0.25">
      <c r="A25" s="9">
        <v>5520</v>
      </c>
      <c r="B25" s="10" t="s">
        <v>43</v>
      </c>
      <c r="C25" s="22">
        <v>8405</v>
      </c>
      <c r="D25" s="22">
        <v>9600</v>
      </c>
      <c r="E25" s="29" t="s">
        <v>69</v>
      </c>
    </row>
    <row r="26" spans="1:5" x14ac:dyDescent="0.25">
      <c r="A26" s="9">
        <v>5600</v>
      </c>
      <c r="B26" s="10" t="s">
        <v>42</v>
      </c>
      <c r="C26" s="22">
        <v>500</v>
      </c>
      <c r="D26" s="22">
        <v>500</v>
      </c>
      <c r="E26" s="29" t="s">
        <v>44</v>
      </c>
    </row>
    <row r="27" spans="1:5" x14ac:dyDescent="0.25">
      <c r="A27" s="9">
        <v>5610</v>
      </c>
      <c r="B27" s="10" t="s">
        <v>8</v>
      </c>
      <c r="C27" s="22">
        <v>4145</v>
      </c>
      <c r="D27" s="22">
        <v>4600</v>
      </c>
      <c r="E27" s="29"/>
    </row>
    <row r="28" spans="1:5" ht="25.5" x14ac:dyDescent="0.25">
      <c r="A28" s="9">
        <v>5710</v>
      </c>
      <c r="B28" s="10" t="s">
        <v>45</v>
      </c>
      <c r="C28" s="22">
        <v>2278</v>
      </c>
      <c r="D28" s="22">
        <v>2500</v>
      </c>
      <c r="E28" s="29" t="s">
        <v>10</v>
      </c>
    </row>
    <row r="29" spans="1:5" x14ac:dyDescent="0.25">
      <c r="A29" s="9">
        <v>5720</v>
      </c>
      <c r="B29" s="10" t="s">
        <v>46</v>
      </c>
      <c r="C29" s="22">
        <v>562</v>
      </c>
      <c r="D29" s="22">
        <v>600</v>
      </c>
      <c r="E29" s="29"/>
    </row>
    <row r="30" spans="1:5" ht="29.25" thickBot="1" x14ac:dyDescent="0.3">
      <c r="A30" s="14"/>
      <c r="B30" s="2" t="s">
        <v>19</v>
      </c>
      <c r="C30" s="4" t="str">
        <f>C1</f>
        <v>Last 12 months</v>
      </c>
      <c r="D30" s="1">
        <f>D1</f>
        <v>2024</v>
      </c>
      <c r="E30" s="17"/>
    </row>
    <row r="31" spans="1:5" ht="26.25" thickBot="1" x14ac:dyDescent="0.3">
      <c r="A31" s="12" t="s">
        <v>78</v>
      </c>
      <c r="B31" s="13" t="s">
        <v>0</v>
      </c>
      <c r="C31" s="25" t="s">
        <v>1</v>
      </c>
      <c r="D31" s="26"/>
      <c r="E31" s="31" t="s">
        <v>2</v>
      </c>
    </row>
    <row r="32" spans="1:5" x14ac:dyDescent="0.25">
      <c r="A32" s="9">
        <v>5730</v>
      </c>
      <c r="B32" s="10" t="s">
        <v>47</v>
      </c>
      <c r="C32" s="22">
        <v>4200</v>
      </c>
      <c r="D32" s="22">
        <v>10000</v>
      </c>
      <c r="E32" s="29"/>
    </row>
    <row r="33" spans="1:5" x14ac:dyDescent="0.25">
      <c r="A33" s="9">
        <v>5800</v>
      </c>
      <c r="B33" s="10" t="s">
        <v>48</v>
      </c>
      <c r="C33" s="22">
        <v>357</v>
      </c>
      <c r="D33" s="22">
        <v>400</v>
      </c>
      <c r="E33" s="29" t="s">
        <v>49</v>
      </c>
    </row>
    <row r="34" spans="1:5" x14ac:dyDescent="0.25">
      <c r="A34" s="9">
        <v>5900</v>
      </c>
      <c r="B34" s="10" t="s">
        <v>70</v>
      </c>
      <c r="C34" s="22">
        <v>30660</v>
      </c>
      <c r="D34" s="22">
        <v>33700</v>
      </c>
      <c r="E34" s="29" t="s">
        <v>75</v>
      </c>
    </row>
    <row r="35" spans="1:5" x14ac:dyDescent="0.25">
      <c r="A35" s="9">
        <v>6100</v>
      </c>
      <c r="B35" s="10" t="s">
        <v>50</v>
      </c>
      <c r="C35" s="22">
        <v>14245</v>
      </c>
      <c r="D35" s="22">
        <v>15000</v>
      </c>
      <c r="E35" s="29" t="s">
        <v>51</v>
      </c>
    </row>
    <row r="36" spans="1:5" x14ac:dyDescent="0.25">
      <c r="A36" s="9">
        <v>6200</v>
      </c>
      <c r="B36" s="10" t="s">
        <v>52</v>
      </c>
      <c r="C36" s="22">
        <v>11830</v>
      </c>
      <c r="D36" s="22">
        <v>12500</v>
      </c>
      <c r="E36" s="29" t="s">
        <v>53</v>
      </c>
    </row>
    <row r="37" spans="1:5" x14ac:dyDescent="0.25">
      <c r="A37" s="9">
        <v>6300</v>
      </c>
      <c r="B37" s="10" t="s">
        <v>66</v>
      </c>
      <c r="C37" s="22">
        <v>50</v>
      </c>
      <c r="D37" s="22">
        <v>250</v>
      </c>
      <c r="E37" s="29" t="s">
        <v>74</v>
      </c>
    </row>
    <row r="38" spans="1:5" x14ac:dyDescent="0.25">
      <c r="A38" s="9">
        <v>6410</v>
      </c>
      <c r="B38" s="10" t="s">
        <v>54</v>
      </c>
      <c r="C38" s="22">
        <v>7200</v>
      </c>
      <c r="D38" s="22">
        <v>8000</v>
      </c>
      <c r="E38" s="29"/>
    </row>
    <row r="39" spans="1:5" x14ac:dyDescent="0.25">
      <c r="A39" s="9">
        <v>6420</v>
      </c>
      <c r="B39" s="10" t="s">
        <v>55</v>
      </c>
      <c r="C39" s="22">
        <v>33000</v>
      </c>
      <c r="D39" s="22">
        <v>35000</v>
      </c>
      <c r="E39" s="29" t="s">
        <v>63</v>
      </c>
    </row>
    <row r="40" spans="1:5" x14ac:dyDescent="0.25">
      <c r="A40" s="9">
        <v>6430</v>
      </c>
      <c r="B40" s="10" t="s">
        <v>56</v>
      </c>
      <c r="C40" s="22">
        <v>5938</v>
      </c>
      <c r="D40" s="22">
        <v>6500</v>
      </c>
      <c r="E40" s="29" t="s">
        <v>76</v>
      </c>
    </row>
    <row r="41" spans="1:5" x14ac:dyDescent="0.25">
      <c r="A41" s="9">
        <v>6440</v>
      </c>
      <c r="B41" s="10" t="s">
        <v>57</v>
      </c>
      <c r="C41" s="22">
        <v>1628</v>
      </c>
      <c r="D41" s="22">
        <v>1000</v>
      </c>
      <c r="E41" s="29"/>
    </row>
    <row r="42" spans="1:5" x14ac:dyDescent="0.25">
      <c r="A42" s="9">
        <v>6500</v>
      </c>
      <c r="B42" s="10" t="s">
        <v>58</v>
      </c>
      <c r="C42" s="22">
        <v>21060</v>
      </c>
      <c r="D42" s="22">
        <v>23000</v>
      </c>
      <c r="E42" s="29"/>
    </row>
    <row r="43" spans="1:5" x14ac:dyDescent="0.25">
      <c r="A43" s="9">
        <v>6610</v>
      </c>
      <c r="B43" s="10" t="s">
        <v>59</v>
      </c>
      <c r="C43" s="22">
        <v>3800</v>
      </c>
      <c r="D43" s="22">
        <v>10000</v>
      </c>
      <c r="E43" s="29"/>
    </row>
    <row r="44" spans="1:5" x14ac:dyDescent="0.25">
      <c r="A44" s="9">
        <v>6710</v>
      </c>
      <c r="B44" s="10" t="s">
        <v>60</v>
      </c>
      <c r="C44" s="22">
        <v>1080</v>
      </c>
      <c r="D44" s="22">
        <v>10000</v>
      </c>
      <c r="E44" s="29"/>
    </row>
    <row r="45" spans="1:5" x14ac:dyDescent="0.25">
      <c r="A45" s="9">
        <v>6730</v>
      </c>
      <c r="B45" s="10" t="s">
        <v>61</v>
      </c>
      <c r="C45" s="22">
        <v>170</v>
      </c>
      <c r="D45" s="22">
        <v>1250</v>
      </c>
      <c r="E45" s="29" t="s">
        <v>73</v>
      </c>
    </row>
    <row r="46" spans="1:5" x14ac:dyDescent="0.25">
      <c r="A46" s="9">
        <v>6800</v>
      </c>
      <c r="B46" s="10" t="s">
        <v>62</v>
      </c>
      <c r="C46" s="22">
        <v>7503.55</v>
      </c>
      <c r="D46" s="22">
        <v>7503.55</v>
      </c>
      <c r="E46" s="29"/>
    </row>
    <row r="47" spans="1:5" ht="15.75" thickBot="1" x14ac:dyDescent="0.3">
      <c r="A47" s="9">
        <v>6900</v>
      </c>
      <c r="B47" s="10" t="s">
        <v>9</v>
      </c>
      <c r="C47" s="22">
        <v>1486</v>
      </c>
      <c r="D47" s="22">
        <v>1500</v>
      </c>
      <c r="E47" s="29"/>
    </row>
    <row r="48" spans="1:5" ht="15.75" thickBot="1" x14ac:dyDescent="0.3">
      <c r="B48" s="36" t="s">
        <v>11</v>
      </c>
      <c r="C48" s="24">
        <f>SUM(C21:C47)</f>
        <v>298337.55</v>
      </c>
      <c r="D48" s="33">
        <f>SUM(D21:D41)+SUM(D42:D47)</f>
        <v>336977.55</v>
      </c>
    </row>
    <row r="49" spans="2:4" x14ac:dyDescent="0.25">
      <c r="D49" s="16"/>
    </row>
    <row r="50" spans="2:4" x14ac:dyDescent="0.25">
      <c r="D50" s="16"/>
    </row>
    <row r="51" spans="2:4" x14ac:dyDescent="0.25">
      <c r="D51" s="16"/>
    </row>
    <row r="52" spans="2:4" x14ac:dyDescent="0.25">
      <c r="D52" s="16"/>
    </row>
    <row r="53" spans="2:4" x14ac:dyDescent="0.25">
      <c r="D53" s="16"/>
    </row>
    <row r="54" spans="2:4" x14ac:dyDescent="0.25">
      <c r="B54" s="19" t="s">
        <v>7</v>
      </c>
      <c r="C54" s="10"/>
      <c r="D54" s="34">
        <f>D15</f>
        <v>371840.55</v>
      </c>
    </row>
    <row r="55" spans="2:4" x14ac:dyDescent="0.25">
      <c r="B55" s="19" t="s">
        <v>64</v>
      </c>
      <c r="C55" s="22">
        <f>D48</f>
        <v>336977.55</v>
      </c>
      <c r="D55" s="22"/>
    </row>
    <row r="56" spans="2:4" ht="15.75" thickBot="1" x14ac:dyDescent="0.3">
      <c r="D56" s="35">
        <f>SUM(D54-C55)</f>
        <v>34863</v>
      </c>
    </row>
    <row r="57" spans="2:4" ht="15.75" thickTop="1" x14ac:dyDescent="0.25">
      <c r="D57" s="16"/>
    </row>
    <row r="60" spans="2:4" x14ac:dyDescent="0.25">
      <c r="D60" s="3"/>
    </row>
  </sheetData>
  <mergeCells count="3">
    <mergeCell ref="C2:D2"/>
    <mergeCell ref="C20:D20"/>
    <mergeCell ref="C31:D31"/>
  </mergeCells>
  <pageMargins left="0.25" right="0.25" top="0.75" bottom="0.75" header="0.3" footer="0.3"/>
  <pageSetup fitToHeight="0" orientation="landscape" horizontalDpi="300" verticalDpi="300" r:id="rId1"/>
  <headerFooter>
    <oddHeader>&amp;C&amp;"-,Bold"&amp;12PROJECTED BUDGET FOR FISCAL YEAR JULY 1, 2024 - JUNE 30, 2025&amp;RPage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Ruthann Miller</dc:creator>
  <cp:lastModifiedBy>spanishflatwd@gmail.com</cp:lastModifiedBy>
  <cp:lastPrinted>2024-06-01T20:14:54Z</cp:lastPrinted>
  <dcterms:created xsi:type="dcterms:W3CDTF">2022-11-22T19:10:10Z</dcterms:created>
  <dcterms:modified xsi:type="dcterms:W3CDTF">2024-06-14T02:48:48Z</dcterms:modified>
</cp:coreProperties>
</file>